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hristine\Documents\Westow Parish Council\accounts\Parish Accounts 2022-2023\"/>
    </mc:Choice>
  </mc:AlternateContent>
  <bookViews>
    <workbookView xWindow="0" yWindow="0" windowWidth="28770" windowHeight="1236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49" i="1" l="1"/>
  <c r="O47" i="1"/>
  <c r="O43" i="1"/>
  <c r="O45" i="1" l="1"/>
  <c r="N39" i="1"/>
  <c r="P28" i="1"/>
  <c r="E46" i="1"/>
  <c r="E43" i="1" l="1"/>
  <c r="P5" i="1" l="1"/>
  <c r="P6" i="1" s="1"/>
  <c r="P7" i="1" s="1"/>
  <c r="P8" i="1" s="1"/>
  <c r="P9" i="1" s="1"/>
  <c r="P10" i="1" s="1"/>
  <c r="P11" i="1" s="1"/>
  <c r="P12" i="1" s="1"/>
  <c r="P13" i="1" s="1"/>
  <c r="P14" i="1" s="1"/>
  <c r="P15" i="1" s="1"/>
  <c r="P16" i="1" s="1"/>
  <c r="N35" i="1" l="1"/>
  <c r="O48" i="1" s="1"/>
  <c r="D43" i="1"/>
  <c r="N33" i="1" l="1"/>
  <c r="N34" i="1"/>
  <c r="N36" i="1" l="1"/>
  <c r="N38" i="1" l="1"/>
  <c r="O44" i="1"/>
  <c r="M28" i="1"/>
  <c r="P22" i="1"/>
  <c r="O22" i="1"/>
  <c r="M26" i="1"/>
  <c r="M27" i="1"/>
  <c r="M29" i="1"/>
</calcChain>
</file>

<file path=xl/sharedStrings.xml><?xml version="1.0" encoding="utf-8"?>
<sst xmlns="http://schemas.openxmlformats.org/spreadsheetml/2006/main" count="134" uniqueCount="60">
  <si>
    <t>Receipts</t>
  </si>
  <si>
    <t>Payments</t>
  </si>
  <si>
    <t>Date</t>
  </si>
  <si>
    <t>Chq No</t>
  </si>
  <si>
    <t xml:space="preserve">Small Business Rate relief </t>
  </si>
  <si>
    <t>B/F</t>
  </si>
  <si>
    <t>Income</t>
  </si>
  <si>
    <t xml:space="preserve"> </t>
  </si>
  <si>
    <t>C/F</t>
  </si>
  <si>
    <t>Village Hall Deposit a/c</t>
  </si>
  <si>
    <t xml:space="preserve">Westow Parish Council </t>
  </si>
  <si>
    <t xml:space="preserve">VAT  </t>
  </si>
  <si>
    <t>Westow Parish Club Committee (Village Hall)</t>
  </si>
  <si>
    <t>Expenditure</t>
  </si>
  <si>
    <t xml:space="preserve">Incl. Transparency Fund: </t>
  </si>
  <si>
    <t>Financial Summary</t>
  </si>
  <si>
    <t>Transparency Fund (incl in Westow Parish Council a/c)</t>
  </si>
  <si>
    <t>Interest</t>
  </si>
  <si>
    <t>Unpresented Cheques</t>
  </si>
  <si>
    <t>Brought Forward from 2021/22</t>
  </si>
  <si>
    <t>Income 2022/23</t>
  </si>
  <si>
    <t>Expenditure 2022/23</t>
  </si>
  <si>
    <t>Carried forward to 2023/24</t>
  </si>
  <si>
    <t>Brought forward from 2021/22</t>
  </si>
  <si>
    <t>Balance B/F  from 2021/22</t>
  </si>
  <si>
    <t>EXPENDITURE  2022/2023</t>
  </si>
  <si>
    <t>Balance  C/F to 2023/2024</t>
  </si>
  <si>
    <t>Non Domestic Rates 22/23</t>
  </si>
  <si>
    <t>Mrs LSHyde (Painless Payroll)</t>
  </si>
  <si>
    <t>HMRC</t>
  </si>
  <si>
    <t>RDC (Precept)</t>
  </si>
  <si>
    <t>E. ON NEXT</t>
  </si>
  <si>
    <t>SCOTTISH WATER</t>
  </si>
  <si>
    <t>Zurich Insurance</t>
  </si>
  <si>
    <t xml:space="preserve">YCLA </t>
  </si>
  <si>
    <t>D/D</t>
  </si>
  <si>
    <t>Website</t>
  </si>
  <si>
    <t>365 annual (fee)</t>
  </si>
  <si>
    <t>ComputerFX</t>
  </si>
  <si>
    <t>Fee</t>
  </si>
  <si>
    <t>ComputerFX (annual fee)</t>
  </si>
  <si>
    <t>ComputerFX (laptop repair)</t>
  </si>
  <si>
    <t>Balance in Bank at 5th April 2023</t>
  </si>
  <si>
    <t xml:space="preserve">ComputerFX Silver Web Hosting </t>
  </si>
  <si>
    <t>RDC Hire for Polling Station</t>
  </si>
  <si>
    <t>Clerk's Salary (A Fothergill)</t>
  </si>
  <si>
    <t>ComputerFX Inv-14182</t>
  </si>
  <si>
    <t>CPRE</t>
  </si>
  <si>
    <t>E.ON NEXT</t>
  </si>
  <si>
    <t>C Payne Table Tennis</t>
  </si>
  <si>
    <t>Transitional Relief for Period</t>
  </si>
  <si>
    <t>Clerk's Sal arrears (A Fothergill)</t>
  </si>
  <si>
    <t>Unpresented Cheque 473</t>
  </si>
  <si>
    <t xml:space="preserve"> 473     Mrs LSHyde(PainlessPayroll)</t>
  </si>
  <si>
    <t>Westow Parish Council Income 2022/23</t>
  </si>
  <si>
    <t>Parish Club (Village Hall) Income 2022/23</t>
  </si>
  <si>
    <t>Deposit a/c Interest 2022/23</t>
  </si>
  <si>
    <t>TOTAL INCOME/INTEREST 2022/2023</t>
  </si>
  <si>
    <t>Bal B/F 2021/22  + INC/INT 2022/23</t>
  </si>
  <si>
    <t>Carried Forward to 2023/24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</si>
</sst>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£&quot;* #,##0.00_-;\-&quot;£&quot;* #,##0.00_-;_-&quot;£&quot;* &quot;-&quot;??_-;_-@_-"/>
    <numFmt numFmtId="164" formatCode="dd/mm/yyyy;@"/>
    <numFmt numFmtId="165" formatCode="_(* #,##0.00_);_(* \(#,##0.00\);_(* &quot;-&quot;??_);_(@_)"/>
    <numFmt numFmtId="166" formatCode="#,##0_ ;\-#,##0\ "/>
    <numFmt numFmtId="167" formatCode="&quot;£&quot;#,##0.00"/>
  </numFmts>
  <fonts count="16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2"/>
      <name val="Calibri"/>
      <family val="2"/>
      <scheme val="minor"/>
    </font>
    <font>
      <sz val="8"/>
      <name val="Arial"/>
      <family val="2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1">
    <xf numFmtId="0" fontId="0" fillId="0" borderId="0" xfId="0"/>
    <xf numFmtId="164" fontId="2" fillId="0" borderId="1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65" fontId="2" fillId="0" borderId="2" xfId="0" applyNumberFormat="1" applyFont="1" applyFill="1" applyBorder="1" applyAlignment="1">
      <alignment horizontal="center" vertical="center"/>
    </xf>
    <xf numFmtId="0" fontId="5" fillId="0" borderId="0" xfId="0" applyFont="1"/>
    <xf numFmtId="14" fontId="5" fillId="0" borderId="0" xfId="0" applyNumberFormat="1" applyFont="1"/>
    <xf numFmtId="165" fontId="6" fillId="0" borderId="0" xfId="0" applyNumberFormat="1" applyFont="1" applyFill="1" applyBorder="1" applyAlignment="1">
      <alignment horizontal="left" vertical="center"/>
    </xf>
    <xf numFmtId="0" fontId="0" fillId="0" borderId="0" xfId="0" applyBorder="1"/>
    <xf numFmtId="167" fontId="1" fillId="0" borderId="0" xfId="0" applyNumberFormat="1" applyFont="1" applyFill="1" applyBorder="1"/>
    <xf numFmtId="167" fontId="5" fillId="0" borderId="0" xfId="0" applyNumberFormat="1" applyFont="1"/>
    <xf numFmtId="167" fontId="5" fillId="0" borderId="13" xfId="0" applyNumberFormat="1" applyFont="1" applyBorder="1"/>
    <xf numFmtId="167" fontId="1" fillId="0" borderId="0" xfId="0" applyNumberFormat="1" applyFont="1" applyBorder="1" applyAlignment="1">
      <alignment horizontal="center"/>
    </xf>
    <xf numFmtId="167" fontId="5" fillId="0" borderId="0" xfId="0" applyNumberFormat="1" applyFont="1" applyFill="1" applyBorder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67" fontId="5" fillId="0" borderId="0" xfId="0" applyNumberFormat="1" applyFont="1" applyBorder="1"/>
    <xf numFmtId="0" fontId="5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/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14" fontId="3" fillId="0" borderId="0" xfId="0" applyNumberFormat="1" applyFont="1" applyFill="1" applyBorder="1" applyAlignment="1">
      <alignment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 vertical="center"/>
    </xf>
    <xf numFmtId="165" fontId="5" fillId="0" borderId="0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/>
    <xf numFmtId="165" fontId="4" fillId="0" borderId="0" xfId="0" applyNumberFormat="1" applyFont="1" applyFill="1" applyBorder="1" applyAlignment="1">
      <alignment vertical="center" wrapText="1"/>
    </xf>
    <xf numFmtId="165" fontId="9" fillId="0" borderId="0" xfId="0" applyNumberFormat="1" applyFont="1" applyBorder="1" applyAlignment="1"/>
    <xf numFmtId="165" fontId="5" fillId="0" borderId="0" xfId="0" applyNumberFormat="1" applyFont="1" applyBorder="1"/>
    <xf numFmtId="165" fontId="5" fillId="0" borderId="0" xfId="0" applyNumberFormat="1" applyFont="1" applyBorder="1" applyAlignment="1">
      <alignment horizontal="center"/>
    </xf>
    <xf numFmtId="167" fontId="5" fillId="0" borderId="0" xfId="0" applyNumberFormat="1" applyFont="1" applyBorder="1" applyAlignment="1">
      <alignment horizontal="right"/>
    </xf>
    <xf numFmtId="167" fontId="5" fillId="0" borderId="0" xfId="0" applyNumberFormat="1" applyFont="1" applyFill="1" applyBorder="1" applyAlignment="1">
      <alignment horizontal="right"/>
    </xf>
    <xf numFmtId="165" fontId="5" fillId="2" borderId="0" xfId="0" applyNumberFormat="1" applyFont="1" applyFill="1" applyBorder="1"/>
    <xf numFmtId="165" fontId="5" fillId="2" borderId="4" xfId="0" applyNumberFormat="1" applyFont="1" applyFill="1" applyBorder="1" applyAlignment="1">
      <alignment horizontal="right"/>
    </xf>
    <xf numFmtId="164" fontId="0" fillId="0" borderId="0" xfId="0" applyNumberFormat="1" applyFont="1" applyBorder="1" applyAlignment="1">
      <alignment horizontal="center" vertical="center"/>
    </xf>
    <xf numFmtId="14" fontId="5" fillId="0" borderId="0" xfId="0" applyNumberFormat="1" applyFont="1" applyBorder="1"/>
    <xf numFmtId="0" fontId="7" fillId="0" borderId="0" xfId="0" applyFont="1" applyBorder="1" applyAlignment="1">
      <alignment horizontal="center"/>
    </xf>
    <xf numFmtId="167" fontId="0" fillId="0" borderId="0" xfId="0" applyNumberFormat="1" applyBorder="1"/>
    <xf numFmtId="167" fontId="5" fillId="0" borderId="0" xfId="0" applyNumberFormat="1" applyFont="1" applyAlignment="1"/>
    <xf numFmtId="0" fontId="5" fillId="0" borderId="0" xfId="0" applyFont="1" applyAlignment="1">
      <alignment horizontal="center"/>
    </xf>
    <xf numFmtId="165" fontId="1" fillId="0" borderId="12" xfId="0" applyNumberFormat="1" applyFont="1" applyFill="1" applyBorder="1" applyAlignment="1">
      <alignment horizontal="center" vertical="center"/>
    </xf>
    <xf numFmtId="165" fontId="2" fillId="0" borderId="0" xfId="0" applyNumberFormat="1" applyFont="1" applyFill="1" applyBorder="1" applyAlignment="1">
      <alignment horizontal="center" vertical="center"/>
    </xf>
    <xf numFmtId="165" fontId="1" fillId="0" borderId="14" xfId="0" applyNumberFormat="1" applyFont="1" applyFill="1" applyBorder="1" applyAlignment="1">
      <alignment vertical="center"/>
    </xf>
    <xf numFmtId="167" fontId="8" fillId="2" borderId="5" xfId="0" applyNumberFormat="1" applyFont="1" applyFill="1" applyBorder="1"/>
    <xf numFmtId="167" fontId="8" fillId="2" borderId="17" xfId="0" applyNumberFormat="1" applyFont="1" applyFill="1" applyBorder="1"/>
    <xf numFmtId="167" fontId="8" fillId="2" borderId="18" xfId="0" applyNumberFormat="1" applyFont="1" applyFill="1" applyBorder="1"/>
    <xf numFmtId="167" fontId="8" fillId="2" borderId="8" xfId="0" applyNumberFormat="1" applyFont="1" applyFill="1" applyBorder="1"/>
    <xf numFmtId="167" fontId="5" fillId="2" borderId="5" xfId="0" applyNumberFormat="1" applyFont="1" applyFill="1" applyBorder="1"/>
    <xf numFmtId="167" fontId="5" fillId="2" borderId="17" xfId="0" applyNumberFormat="1" applyFont="1" applyFill="1" applyBorder="1"/>
    <xf numFmtId="167" fontId="5" fillId="2" borderId="18" xfId="0" applyNumberFormat="1" applyFont="1" applyFill="1" applyBorder="1"/>
    <xf numFmtId="167" fontId="5" fillId="2" borderId="8" xfId="0" applyNumberFormat="1" applyFont="1" applyFill="1" applyBorder="1"/>
    <xf numFmtId="166" fontId="5" fillId="0" borderId="0" xfId="0" applyNumberFormat="1" applyFont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166" fontId="5" fillId="0" borderId="0" xfId="0" applyNumberFormat="1" applyFont="1" applyFill="1" applyBorder="1" applyAlignment="1">
      <alignment horizontal="center"/>
    </xf>
    <xf numFmtId="167" fontId="0" fillId="0" borderId="0" xfId="0" applyNumberFormat="1"/>
    <xf numFmtId="164" fontId="5" fillId="0" borderId="9" xfId="0" applyNumberFormat="1" applyFont="1" applyBorder="1" applyAlignment="1">
      <alignment horizontal="center" vertical="center"/>
    </xf>
    <xf numFmtId="166" fontId="5" fillId="0" borderId="10" xfId="0" applyNumberFormat="1" applyFont="1" applyBorder="1"/>
    <xf numFmtId="165" fontId="5" fillId="0" borderId="10" xfId="0" applyNumberFormat="1" applyFont="1" applyBorder="1"/>
    <xf numFmtId="165" fontId="5" fillId="0" borderId="10" xfId="0" applyNumberFormat="1" applyFont="1" applyBorder="1" applyAlignment="1">
      <alignment horizontal="center"/>
    </xf>
    <xf numFmtId="0" fontId="0" fillId="0" borderId="10" xfId="0" applyBorder="1"/>
    <xf numFmtId="167" fontId="5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10" fillId="0" borderId="0" xfId="0" applyFont="1"/>
    <xf numFmtId="167" fontId="8" fillId="2" borderId="21" xfId="0" applyNumberFormat="1" applyFont="1" applyFill="1" applyBorder="1"/>
    <xf numFmtId="0" fontId="5" fillId="0" borderId="0" xfId="0" applyFont="1" applyBorder="1" applyAlignment="1">
      <alignment horizontal="left"/>
    </xf>
    <xf numFmtId="165" fontId="12" fillId="0" borderId="0" xfId="0" applyNumberFormat="1" applyFont="1" applyFill="1" applyBorder="1" applyAlignment="1">
      <alignment horizontal="left" vertical="center"/>
    </xf>
    <xf numFmtId="0" fontId="10" fillId="0" borderId="0" xfId="0" applyFont="1" applyBorder="1"/>
    <xf numFmtId="0" fontId="5" fillId="0" borderId="0" xfId="0" applyFont="1" applyAlignment="1">
      <alignment horizontal="center"/>
    </xf>
    <xf numFmtId="167" fontId="10" fillId="0" borderId="0" xfId="0" applyNumberFormat="1" applyFont="1" applyBorder="1"/>
    <xf numFmtId="0" fontId="5" fillId="0" borderId="0" xfId="0" applyNumberFormat="1" applyFont="1" applyBorder="1"/>
    <xf numFmtId="0" fontId="5" fillId="0" borderId="0" xfId="0" applyNumberFormat="1" applyFont="1" applyBorder="1" applyAlignment="1">
      <alignment horizontal="center"/>
    </xf>
    <xf numFmtId="0" fontId="10" fillId="0" borderId="0" xfId="0" applyNumberFormat="1" applyFont="1" applyBorder="1"/>
    <xf numFmtId="0" fontId="7" fillId="0" borderId="0" xfId="0" applyNumberFormat="1" applyFont="1" applyBorder="1" applyAlignment="1">
      <alignment horizontal="center"/>
    </xf>
    <xf numFmtId="167" fontId="0" fillId="0" borderId="0" xfId="0" applyNumberFormat="1" applyFill="1" applyBorder="1"/>
    <xf numFmtId="44" fontId="5" fillId="0" borderId="0" xfId="0" applyNumberFormat="1" applyFont="1" applyFill="1" applyBorder="1"/>
    <xf numFmtId="0" fontId="0" fillId="0" borderId="0" xfId="0" applyFill="1"/>
    <xf numFmtId="167" fontId="10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14" fontId="5" fillId="0" borderId="0" xfId="0" applyNumberFormat="1" applyFont="1" applyAlignment="1">
      <alignment horizontal="center"/>
    </xf>
    <xf numFmtId="167" fontId="11" fillId="0" borderId="0" xfId="0" applyNumberFormat="1" applyFont="1" applyFill="1" applyBorder="1" applyAlignment="1"/>
    <xf numFmtId="167" fontId="0" fillId="0" borderId="0" xfId="0" applyNumberFormat="1" applyFont="1" applyFill="1" applyBorder="1" applyAlignment="1"/>
    <xf numFmtId="167" fontId="10" fillId="0" borderId="5" xfId="0" applyNumberFormat="1" applyFont="1" applyFill="1" applyBorder="1" applyAlignment="1"/>
    <xf numFmtId="0" fontId="0" fillId="0" borderId="7" xfId="0" applyBorder="1"/>
    <xf numFmtId="167" fontId="5" fillId="0" borderId="8" xfId="0" applyNumberFormat="1" applyFont="1" applyBorder="1"/>
    <xf numFmtId="167" fontId="15" fillId="0" borderId="8" xfId="0" applyNumberFormat="1" applyFont="1" applyFill="1" applyBorder="1" applyAlignment="1">
      <alignment horizontal="right"/>
    </xf>
    <xf numFmtId="167" fontId="15" fillId="0" borderId="11" xfId="0" applyNumberFormat="1" applyFont="1" applyFill="1" applyBorder="1" applyAlignment="1"/>
    <xf numFmtId="167" fontId="10" fillId="0" borderId="5" xfId="0" applyNumberFormat="1" applyFont="1" applyBorder="1"/>
    <xf numFmtId="167" fontId="10" fillId="0" borderId="22" xfId="0" applyNumberFormat="1" applyFont="1" applyBorder="1"/>
    <xf numFmtId="0" fontId="0" fillId="2" borderId="0" xfId="0" applyFill="1" applyBorder="1"/>
    <xf numFmtId="0" fontId="1" fillId="3" borderId="4" xfId="0" applyFont="1" applyFill="1" applyBorder="1"/>
    <xf numFmtId="167" fontId="1" fillId="3" borderId="5" xfId="0" applyNumberFormat="1" applyFont="1" applyFill="1" applyBorder="1"/>
    <xf numFmtId="0" fontId="1" fillId="3" borderId="4" xfId="0" applyFont="1" applyFill="1" applyBorder="1" applyAlignment="1">
      <alignment horizontal="right"/>
    </xf>
    <xf numFmtId="164" fontId="5" fillId="0" borderId="4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right"/>
    </xf>
    <xf numFmtId="164" fontId="5" fillId="0" borderId="4" xfId="0" applyNumberFormat="1" applyFont="1" applyFill="1" applyBorder="1" applyAlignment="1">
      <alignment horizontal="center" vertical="center"/>
    </xf>
    <xf numFmtId="167" fontId="5" fillId="0" borderId="5" xfId="0" applyNumberFormat="1" applyFont="1" applyFill="1" applyBorder="1" applyAlignment="1">
      <alignment horizontal="right"/>
    </xf>
    <xf numFmtId="14" fontId="5" fillId="0" borderId="4" xfId="0" applyNumberFormat="1" applyFont="1" applyFill="1" applyBorder="1" applyAlignment="1">
      <alignment horizontal="center"/>
    </xf>
    <xf numFmtId="14" fontId="5" fillId="0" borderId="4" xfId="0" applyNumberFormat="1" applyFont="1" applyBorder="1" applyAlignment="1">
      <alignment horizontal="center"/>
    </xf>
    <xf numFmtId="167" fontId="10" fillId="0" borderId="5" xfId="0" applyNumberFormat="1" applyFont="1" applyBorder="1" applyAlignment="1">
      <alignment horizontal="right"/>
    </xf>
    <xf numFmtId="14" fontId="5" fillId="0" borderId="6" xfId="0" applyNumberFormat="1" applyFont="1" applyBorder="1"/>
    <xf numFmtId="0" fontId="5" fillId="0" borderId="7" xfId="0" applyNumberFormat="1" applyFont="1" applyFill="1" applyBorder="1" applyAlignment="1">
      <alignment horizontal="center"/>
    </xf>
    <xf numFmtId="167" fontId="5" fillId="0" borderId="7" xfId="0" applyNumberFormat="1" applyFont="1" applyFill="1" applyBorder="1" applyAlignment="1">
      <alignment horizontal="right"/>
    </xf>
    <xf numFmtId="0" fontId="5" fillId="0" borderId="4" xfId="0" applyFont="1" applyBorder="1"/>
    <xf numFmtId="0" fontId="5" fillId="0" borderId="5" xfId="0" applyFont="1" applyBorder="1"/>
    <xf numFmtId="14" fontId="5" fillId="0" borderId="4" xfId="0" applyNumberFormat="1" applyFont="1" applyBorder="1"/>
    <xf numFmtId="0" fontId="0" fillId="0" borderId="6" xfId="0" applyBorder="1"/>
    <xf numFmtId="167" fontId="10" fillId="0" borderId="20" xfId="0" applyNumberFormat="1" applyFont="1" applyBorder="1"/>
    <xf numFmtId="167" fontId="5" fillId="0" borderId="23" xfId="0" applyNumberFormat="1" applyFont="1" applyBorder="1"/>
    <xf numFmtId="165" fontId="8" fillId="0" borderId="0" xfId="0" applyNumberFormat="1" applyFont="1" applyFill="1" applyBorder="1" applyAlignment="1">
      <alignment vertical="center"/>
    </xf>
    <xf numFmtId="165" fontId="7" fillId="0" borderId="0" xfId="0" applyNumberFormat="1" applyFont="1" applyFill="1" applyBorder="1" applyAlignment="1"/>
    <xf numFmtId="167" fontId="5" fillId="2" borderId="8" xfId="0" applyNumberFormat="1" applyFont="1" applyFill="1" applyBorder="1" applyAlignment="1"/>
    <xf numFmtId="0" fontId="1" fillId="3" borderId="6" xfId="0" applyFont="1" applyFill="1" applyBorder="1"/>
    <xf numFmtId="167" fontId="5" fillId="3" borderId="23" xfId="0" applyNumberFormat="1" applyFont="1" applyFill="1" applyBorder="1"/>
    <xf numFmtId="167" fontId="15" fillId="0" borderId="24" xfId="0" applyNumberFormat="1" applyFont="1" applyFill="1" applyBorder="1" applyAlignment="1"/>
    <xf numFmtId="167" fontId="0" fillId="0" borderId="5" xfId="0" applyNumberFormat="1" applyBorder="1"/>
    <xf numFmtId="0" fontId="0" fillId="0" borderId="0" xfId="0" applyAlignment="1"/>
    <xf numFmtId="0" fontId="0" fillId="0" borderId="5" xfId="0" applyBorder="1" applyAlignment="1"/>
    <xf numFmtId="164" fontId="0" fillId="0" borderId="9" xfId="0" applyNumberFormat="1" applyFont="1" applyBorder="1" applyAlignment="1">
      <alignment horizontal="center" vertical="center"/>
    </xf>
    <xf numFmtId="164" fontId="0" fillId="0" borderId="10" xfId="0" applyNumberFormat="1" applyFont="1" applyBorder="1" applyAlignment="1">
      <alignment horizontal="center" vertical="center"/>
    </xf>
    <xf numFmtId="165" fontId="7" fillId="2" borderId="9" xfId="0" applyNumberFormat="1" applyFont="1" applyFill="1" applyBorder="1" applyAlignment="1">
      <alignment horizontal="center"/>
    </xf>
    <xf numFmtId="165" fontId="7" fillId="2" borderId="10" xfId="0" applyNumberFormat="1" applyFont="1" applyFill="1" applyBorder="1" applyAlignment="1">
      <alignment horizontal="center"/>
    </xf>
    <xf numFmtId="165" fontId="7" fillId="2" borderId="11" xfId="0" applyNumberFormat="1" applyFont="1" applyFill="1" applyBorder="1" applyAlignment="1">
      <alignment horizontal="center"/>
    </xf>
    <xf numFmtId="165" fontId="9" fillId="0" borderId="9" xfId="0" applyNumberFormat="1" applyFont="1" applyBorder="1" applyAlignment="1">
      <alignment horizontal="center"/>
    </xf>
    <xf numFmtId="165" fontId="9" fillId="0" borderId="10" xfId="0" applyNumberFormat="1" applyFont="1" applyBorder="1" applyAlignment="1">
      <alignment horizontal="center"/>
    </xf>
    <xf numFmtId="165" fontId="9" fillId="0" borderId="11" xfId="0" applyNumberFormat="1" applyFont="1" applyBorder="1" applyAlignment="1">
      <alignment horizontal="center"/>
    </xf>
    <xf numFmtId="0" fontId="13" fillId="3" borderId="15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14" fillId="0" borderId="15" xfId="0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right"/>
    </xf>
    <xf numFmtId="0" fontId="5" fillId="2" borderId="16" xfId="0" applyFont="1" applyFill="1" applyBorder="1" applyAlignment="1">
      <alignment horizontal="right"/>
    </xf>
    <xf numFmtId="0" fontId="5" fillId="2" borderId="4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5" fillId="2" borderId="6" xfId="0" applyFont="1" applyFill="1" applyBorder="1" applyAlignment="1">
      <alignment horizontal="right"/>
    </xf>
    <xf numFmtId="0" fontId="5" fillId="2" borderId="7" xfId="0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2" borderId="4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0" borderId="7" xfId="0" applyNumberFormat="1" applyFont="1" applyBorder="1" applyAlignment="1">
      <alignment horizontal="left"/>
    </xf>
    <xf numFmtId="165" fontId="10" fillId="0" borderId="15" xfId="0" applyNumberFormat="1" applyFont="1" applyFill="1" applyBorder="1" applyAlignment="1">
      <alignment horizontal="right"/>
    </xf>
    <xf numFmtId="165" fontId="10" fillId="0" borderId="16" xfId="0" applyNumberFormat="1" applyFont="1" applyFill="1" applyBorder="1" applyAlignment="1">
      <alignment horizontal="right"/>
    </xf>
    <xf numFmtId="165" fontId="10" fillId="0" borderId="25" xfId="0" applyNumberFormat="1" applyFont="1" applyFill="1" applyBorder="1" applyAlignment="1">
      <alignment horizontal="right"/>
    </xf>
    <xf numFmtId="165" fontId="10" fillId="0" borderId="20" xfId="0" applyNumberFormat="1" applyFont="1" applyFill="1" applyBorder="1" applyAlignment="1">
      <alignment horizontal="right"/>
    </xf>
    <xf numFmtId="165" fontId="10" fillId="0" borderId="26" xfId="0" applyNumberFormat="1" applyFont="1" applyFill="1" applyBorder="1" applyAlignment="1">
      <alignment horizontal="right"/>
    </xf>
    <xf numFmtId="165" fontId="10" fillId="0" borderId="6" xfId="0" applyNumberFormat="1" applyFont="1" applyFill="1" applyBorder="1" applyAlignment="1">
      <alignment horizontal="right"/>
    </xf>
    <xf numFmtId="165" fontId="10" fillId="0" borderId="7" xfId="0" applyNumberFormat="1" applyFont="1" applyFill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0" fillId="0" borderId="15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165" fontId="10" fillId="0" borderId="9" xfId="0" applyNumberFormat="1" applyFont="1" applyFill="1" applyBorder="1" applyAlignment="1">
      <alignment horizontal="right"/>
    </xf>
    <xf numFmtId="165" fontId="10" fillId="0" borderId="10" xfId="0" applyNumberFormat="1" applyFont="1" applyFill="1" applyBorder="1" applyAlignment="1">
      <alignment horizontal="right"/>
    </xf>
    <xf numFmtId="14" fontId="3" fillId="0" borderId="9" xfId="0" applyNumberFormat="1" applyFont="1" applyFill="1" applyBorder="1" applyAlignment="1">
      <alignment horizontal="center" vertical="center"/>
    </xf>
    <xf numFmtId="14" fontId="3" fillId="0" borderId="10" xfId="0" applyNumberFormat="1" applyFont="1" applyFill="1" applyBorder="1" applyAlignment="1">
      <alignment horizontal="center" vertical="center"/>
    </xf>
    <xf numFmtId="14" fontId="3" fillId="0" borderId="11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5" fillId="2" borderId="0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165" fontId="10" fillId="0" borderId="4" xfId="0" applyNumberFormat="1" applyFont="1" applyFill="1" applyBorder="1" applyAlignment="1">
      <alignment horizontal="right"/>
    </xf>
    <xf numFmtId="165" fontId="10" fillId="0" borderId="0" xfId="0" applyNumberFormat="1" applyFont="1" applyFill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10" fillId="0" borderId="7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1"/>
  <sheetViews>
    <sheetView tabSelected="1" topLeftCell="A16" workbookViewId="0">
      <selection activeCell="J29" sqref="J29:L29"/>
    </sheetView>
  </sheetViews>
  <sheetFormatPr defaultRowHeight="15" x14ac:dyDescent="0.25"/>
  <cols>
    <col min="1" max="1" width="9.85546875" customWidth="1"/>
    <col min="2" max="2" width="9.7109375" customWidth="1"/>
    <col min="3" max="3" width="24.7109375" customWidth="1"/>
    <col min="4" max="4" width="9.42578125" customWidth="1"/>
    <col min="5" max="5" width="10.7109375" customWidth="1"/>
    <col min="6" max="6" width="8" customWidth="1"/>
    <col min="7" max="7" width="6.140625" customWidth="1"/>
    <col min="8" max="8" width="11" customWidth="1"/>
    <col min="9" max="9" width="3" customWidth="1"/>
    <col min="10" max="10" width="10.28515625" customWidth="1"/>
    <col min="11" max="11" width="7.42578125" customWidth="1"/>
    <col min="15" max="15" width="10" bestFit="1" customWidth="1"/>
    <col min="19" max="19" width="15.42578125" customWidth="1"/>
  </cols>
  <sheetData>
    <row r="1" spans="1:17" ht="15.75" thickBot="1" x14ac:dyDescent="0.3">
      <c r="A1" s="119" t="s">
        <v>10</v>
      </c>
      <c r="B1" s="120"/>
      <c r="C1" s="120"/>
      <c r="D1" s="120"/>
      <c r="E1" s="120"/>
      <c r="F1" s="120"/>
      <c r="G1" s="35"/>
    </row>
    <row r="2" spans="1:17" ht="15" customHeight="1" thickBot="1" x14ac:dyDescent="0.3">
      <c r="A2" s="1" t="s">
        <v>2</v>
      </c>
      <c r="B2" s="2" t="s">
        <v>3</v>
      </c>
      <c r="C2" s="3"/>
      <c r="D2" s="41" t="s">
        <v>6</v>
      </c>
      <c r="E2" s="43" t="s">
        <v>13</v>
      </c>
      <c r="F2" s="4" t="s">
        <v>11</v>
      </c>
      <c r="G2" s="42"/>
    </row>
    <row r="3" spans="1:17" ht="16.5" thickBot="1" x14ac:dyDescent="0.3">
      <c r="A3" s="25"/>
      <c r="B3" s="20"/>
      <c r="C3" s="7" t="s">
        <v>27</v>
      </c>
      <c r="D3" s="16"/>
      <c r="E3" s="16">
        <v>848.3</v>
      </c>
      <c r="F3" s="16"/>
      <c r="G3" s="16"/>
      <c r="J3" s="124" t="s">
        <v>16</v>
      </c>
      <c r="K3" s="125"/>
      <c r="L3" s="125"/>
      <c r="M3" s="125"/>
      <c r="N3" s="125"/>
      <c r="O3" s="125"/>
      <c r="P3" s="126"/>
      <c r="Q3" s="28"/>
    </row>
    <row r="4" spans="1:17" ht="15.75" thickBot="1" x14ac:dyDescent="0.3">
      <c r="A4" s="25"/>
      <c r="B4" s="20"/>
      <c r="C4" s="63" t="s">
        <v>50</v>
      </c>
      <c r="D4" s="16">
        <v>479.47</v>
      </c>
      <c r="E4" s="16"/>
      <c r="F4" s="16"/>
      <c r="G4" s="16"/>
      <c r="J4" s="56">
        <v>42843</v>
      </c>
      <c r="K4" s="57"/>
      <c r="L4" s="58" t="s">
        <v>34</v>
      </c>
      <c r="M4" s="59"/>
      <c r="N4" s="59"/>
      <c r="O4" s="60"/>
      <c r="P4" s="61">
        <v>2885</v>
      </c>
      <c r="Q4" s="12"/>
    </row>
    <row r="5" spans="1:17" x14ac:dyDescent="0.25">
      <c r="A5" s="36"/>
      <c r="B5" s="20"/>
      <c r="C5" s="7" t="s">
        <v>4</v>
      </c>
      <c r="D5" s="10">
        <v>368.83</v>
      </c>
      <c r="E5" s="13"/>
      <c r="F5" s="16"/>
      <c r="G5" s="16"/>
      <c r="J5" s="94">
        <v>43033</v>
      </c>
      <c r="K5" s="52" t="s">
        <v>35</v>
      </c>
      <c r="L5" s="29" t="s">
        <v>36</v>
      </c>
      <c r="M5" s="30"/>
      <c r="N5" s="30"/>
      <c r="O5" s="31">
        <v>600</v>
      </c>
      <c r="P5" s="95">
        <f>P4-O5</f>
        <v>2285</v>
      </c>
    </row>
    <row r="6" spans="1:17" x14ac:dyDescent="0.25">
      <c r="A6" s="36">
        <v>44673</v>
      </c>
      <c r="B6" s="20"/>
      <c r="C6" s="66" t="s">
        <v>30</v>
      </c>
      <c r="D6" s="13">
        <v>1250</v>
      </c>
      <c r="E6" s="13"/>
      <c r="F6" s="16"/>
      <c r="G6" s="16"/>
      <c r="J6" s="94">
        <v>43070</v>
      </c>
      <c r="K6" s="52" t="s">
        <v>35</v>
      </c>
      <c r="L6" s="29" t="s">
        <v>37</v>
      </c>
      <c r="M6" s="29"/>
      <c r="N6" s="29"/>
      <c r="O6" s="31">
        <v>177.6</v>
      </c>
      <c r="P6" s="95">
        <f t="shared" ref="P6:P16" si="0">P5-O6</f>
        <v>2107.4</v>
      </c>
    </row>
    <row r="7" spans="1:17" x14ac:dyDescent="0.25">
      <c r="A7" s="36">
        <v>44673</v>
      </c>
      <c r="B7" s="20" t="s">
        <v>35</v>
      </c>
      <c r="C7" s="67" t="s">
        <v>31</v>
      </c>
      <c r="D7" s="13"/>
      <c r="E7" s="13">
        <v>33</v>
      </c>
      <c r="F7" s="16"/>
      <c r="G7" s="16"/>
      <c r="J7" s="94">
        <v>43378</v>
      </c>
      <c r="K7" s="52" t="s">
        <v>35</v>
      </c>
      <c r="L7" s="29" t="s">
        <v>38</v>
      </c>
      <c r="M7" s="29"/>
      <c r="N7" s="29"/>
      <c r="O7" s="31">
        <v>58.8</v>
      </c>
      <c r="P7" s="95">
        <f t="shared" si="0"/>
        <v>2048.6</v>
      </c>
    </row>
    <row r="8" spans="1:17" x14ac:dyDescent="0.25">
      <c r="A8" s="36">
        <v>44678</v>
      </c>
      <c r="B8" s="20" t="s">
        <v>35</v>
      </c>
      <c r="C8" s="67" t="s">
        <v>32</v>
      </c>
      <c r="D8" s="13"/>
      <c r="E8" s="74">
        <v>30.4</v>
      </c>
      <c r="F8" s="16"/>
      <c r="G8" s="16"/>
      <c r="J8" s="94">
        <v>43437</v>
      </c>
      <c r="K8" s="52" t="s">
        <v>35</v>
      </c>
      <c r="L8" s="29" t="s">
        <v>39</v>
      </c>
      <c r="M8" s="29"/>
      <c r="N8" s="29"/>
      <c r="O8" s="31">
        <v>180</v>
      </c>
      <c r="P8" s="95">
        <f t="shared" si="0"/>
        <v>1868.6</v>
      </c>
    </row>
    <row r="9" spans="1:17" x14ac:dyDescent="0.25">
      <c r="A9" s="36">
        <v>44674</v>
      </c>
      <c r="B9" s="37" t="s">
        <v>35</v>
      </c>
      <c r="C9" s="67" t="s">
        <v>31</v>
      </c>
      <c r="D9" s="13"/>
      <c r="E9" s="13">
        <v>33</v>
      </c>
      <c r="F9" s="16"/>
      <c r="G9" s="16"/>
      <c r="J9" s="96">
        <v>43748</v>
      </c>
      <c r="K9" s="53" t="s">
        <v>35</v>
      </c>
      <c r="L9" s="18" t="s">
        <v>38</v>
      </c>
      <c r="M9" s="25"/>
      <c r="N9" s="13"/>
      <c r="O9" s="32">
        <v>58.8</v>
      </c>
      <c r="P9" s="95">
        <f t="shared" si="0"/>
        <v>1809.8</v>
      </c>
    </row>
    <row r="10" spans="1:17" x14ac:dyDescent="0.25">
      <c r="A10" s="36">
        <v>44675</v>
      </c>
      <c r="B10" s="20" t="s">
        <v>35</v>
      </c>
      <c r="C10" s="67" t="s">
        <v>32</v>
      </c>
      <c r="D10" s="13"/>
      <c r="E10" s="13">
        <v>21</v>
      </c>
      <c r="F10" s="13"/>
      <c r="G10" s="16"/>
      <c r="J10" s="96">
        <v>43801</v>
      </c>
      <c r="K10" s="53" t="s">
        <v>35</v>
      </c>
      <c r="L10" s="18" t="s">
        <v>40</v>
      </c>
      <c r="M10" s="25"/>
      <c r="N10" s="13"/>
      <c r="O10" s="32">
        <v>180</v>
      </c>
      <c r="P10" s="95">
        <f t="shared" si="0"/>
        <v>1629.8</v>
      </c>
    </row>
    <row r="11" spans="1:17" x14ac:dyDescent="0.25">
      <c r="A11" s="36">
        <v>44714</v>
      </c>
      <c r="B11" s="20">
        <v>452</v>
      </c>
      <c r="C11" s="67" t="s">
        <v>33</v>
      </c>
      <c r="D11" s="13"/>
      <c r="E11" s="13">
        <v>732.55</v>
      </c>
      <c r="F11" s="13"/>
      <c r="G11" s="13"/>
      <c r="H11" s="17"/>
      <c r="J11" s="96">
        <v>44116</v>
      </c>
      <c r="K11" s="54" t="s">
        <v>35</v>
      </c>
      <c r="L11" s="18" t="s">
        <v>38</v>
      </c>
      <c r="M11" s="18"/>
      <c r="N11" s="18"/>
      <c r="O11" s="32">
        <v>58.8</v>
      </c>
      <c r="P11" s="97">
        <f t="shared" si="0"/>
        <v>1571</v>
      </c>
    </row>
    <row r="12" spans="1:17" x14ac:dyDescent="0.25">
      <c r="A12" s="36">
        <v>44734</v>
      </c>
      <c r="B12" s="20" t="s">
        <v>35</v>
      </c>
      <c r="C12" s="67" t="s">
        <v>31</v>
      </c>
      <c r="D12" s="13"/>
      <c r="E12" s="13">
        <v>33</v>
      </c>
      <c r="F12" s="13"/>
      <c r="G12" s="13"/>
      <c r="H12" s="17"/>
      <c r="J12" s="98">
        <v>44166</v>
      </c>
      <c r="K12" s="24" t="s">
        <v>35</v>
      </c>
      <c r="L12" s="18" t="s">
        <v>40</v>
      </c>
      <c r="M12" s="18"/>
      <c r="N12" s="18"/>
      <c r="O12" s="32">
        <v>180</v>
      </c>
      <c r="P12" s="97">
        <f t="shared" si="0"/>
        <v>1391</v>
      </c>
    </row>
    <row r="13" spans="1:17" x14ac:dyDescent="0.25">
      <c r="A13" s="36">
        <v>44736</v>
      </c>
      <c r="B13" s="20" t="s">
        <v>35</v>
      </c>
      <c r="C13" s="67" t="s">
        <v>32</v>
      </c>
      <c r="D13" s="13"/>
      <c r="E13" s="13">
        <v>21</v>
      </c>
      <c r="F13" s="13"/>
      <c r="G13" s="13"/>
      <c r="J13" s="99">
        <v>44480</v>
      </c>
      <c r="K13" s="20" t="s">
        <v>35</v>
      </c>
      <c r="L13" s="18" t="s">
        <v>38</v>
      </c>
      <c r="M13" s="25"/>
      <c r="N13" s="25"/>
      <c r="O13" s="32">
        <v>58.8</v>
      </c>
      <c r="P13" s="95">
        <f t="shared" si="0"/>
        <v>1332.2</v>
      </c>
    </row>
    <row r="14" spans="1:17" x14ac:dyDescent="0.25">
      <c r="A14" s="36">
        <v>44764</v>
      </c>
      <c r="B14" s="20" t="s">
        <v>35</v>
      </c>
      <c r="C14" s="67" t="s">
        <v>31</v>
      </c>
      <c r="D14" s="13"/>
      <c r="E14" s="13">
        <v>33</v>
      </c>
      <c r="F14" s="13"/>
      <c r="G14" s="13"/>
      <c r="J14" s="99">
        <v>44488</v>
      </c>
      <c r="K14" s="20" t="s">
        <v>35</v>
      </c>
      <c r="L14" s="25" t="s">
        <v>41</v>
      </c>
      <c r="M14" s="25"/>
      <c r="N14" s="25"/>
      <c r="O14" s="31">
        <v>60</v>
      </c>
      <c r="P14" s="95">
        <f t="shared" si="0"/>
        <v>1272.2</v>
      </c>
    </row>
    <row r="15" spans="1:17" x14ac:dyDescent="0.25">
      <c r="A15" s="36">
        <v>44768</v>
      </c>
      <c r="B15" s="20" t="s">
        <v>35</v>
      </c>
      <c r="C15" s="67" t="s">
        <v>32</v>
      </c>
      <c r="D15" s="13"/>
      <c r="E15" s="13">
        <v>21</v>
      </c>
      <c r="F15" s="13"/>
      <c r="G15" s="13"/>
      <c r="J15" s="99">
        <v>44531</v>
      </c>
      <c r="K15" s="20" t="s">
        <v>35</v>
      </c>
      <c r="L15" s="18" t="s">
        <v>40</v>
      </c>
      <c r="M15" s="18"/>
      <c r="N15" s="25"/>
      <c r="O15" s="31">
        <v>180</v>
      </c>
      <c r="P15" s="100">
        <f t="shared" si="0"/>
        <v>1092.2</v>
      </c>
    </row>
    <row r="16" spans="1:17" x14ac:dyDescent="0.25">
      <c r="A16" s="36">
        <v>44795</v>
      </c>
      <c r="B16" s="20" t="s">
        <v>35</v>
      </c>
      <c r="C16" s="67" t="s">
        <v>31</v>
      </c>
      <c r="D16" s="13"/>
      <c r="E16" s="13">
        <v>33</v>
      </c>
      <c r="F16" s="13"/>
      <c r="G16" s="13"/>
      <c r="J16" s="96">
        <v>44844</v>
      </c>
      <c r="K16" s="54" t="s">
        <v>35</v>
      </c>
      <c r="L16" s="140" t="s">
        <v>43</v>
      </c>
      <c r="M16" s="140"/>
      <c r="N16" s="140"/>
      <c r="O16" s="13">
        <v>58.8</v>
      </c>
      <c r="P16" s="100">
        <f t="shared" si="0"/>
        <v>1033.4000000000001</v>
      </c>
      <c r="Q16" s="9"/>
    </row>
    <row r="17" spans="1:19" ht="15.75" thickBot="1" x14ac:dyDescent="0.3">
      <c r="A17" s="36">
        <v>44797</v>
      </c>
      <c r="B17" s="20" t="s">
        <v>35</v>
      </c>
      <c r="C17" s="67" t="s">
        <v>32</v>
      </c>
      <c r="D17" s="75"/>
      <c r="E17" s="13">
        <v>21</v>
      </c>
      <c r="F17" s="13"/>
      <c r="G17" s="13"/>
      <c r="J17" s="101">
        <v>44896</v>
      </c>
      <c r="K17" s="102" t="s">
        <v>35</v>
      </c>
      <c r="L17" s="144" t="s">
        <v>46</v>
      </c>
      <c r="M17" s="144"/>
      <c r="N17" s="144"/>
      <c r="O17" s="103">
        <v>180</v>
      </c>
      <c r="P17" s="85">
        <v>853.4</v>
      </c>
      <c r="Q17" s="9"/>
    </row>
    <row r="18" spans="1:19" ht="16.5" thickBot="1" x14ac:dyDescent="0.3">
      <c r="A18" s="36">
        <v>44824</v>
      </c>
      <c r="B18" s="37"/>
      <c r="C18" s="67" t="s">
        <v>30</v>
      </c>
      <c r="D18" s="13">
        <v>1250</v>
      </c>
      <c r="E18" s="13"/>
      <c r="F18" s="13"/>
      <c r="G18" s="13"/>
      <c r="O18" s="55"/>
      <c r="Q18" s="21"/>
      <c r="R18" s="21"/>
      <c r="S18" s="21"/>
    </row>
    <row r="19" spans="1:19" ht="16.5" thickBot="1" x14ac:dyDescent="0.3">
      <c r="A19" s="36">
        <v>44826</v>
      </c>
      <c r="B19" s="20" t="s">
        <v>35</v>
      </c>
      <c r="C19" s="67" t="s">
        <v>31</v>
      </c>
      <c r="D19" s="13"/>
      <c r="E19" s="13">
        <v>33</v>
      </c>
      <c r="F19" s="13"/>
      <c r="G19" s="13"/>
      <c r="J19" s="158" t="s">
        <v>12</v>
      </c>
      <c r="K19" s="159"/>
      <c r="L19" s="159"/>
      <c r="M19" s="159"/>
      <c r="N19" s="159"/>
      <c r="O19" s="159"/>
      <c r="P19" s="160"/>
      <c r="Q19" s="15"/>
      <c r="R19" s="22"/>
      <c r="S19" s="22"/>
    </row>
    <row r="20" spans="1:19" x14ac:dyDescent="0.25">
      <c r="A20" s="36">
        <v>44830</v>
      </c>
      <c r="B20" s="20" t="s">
        <v>35</v>
      </c>
      <c r="C20" s="67" t="s">
        <v>32</v>
      </c>
      <c r="D20" s="76"/>
      <c r="E20" s="13">
        <v>21</v>
      </c>
      <c r="F20" s="55"/>
      <c r="G20" s="13"/>
      <c r="J20" s="104"/>
      <c r="K20" s="25"/>
      <c r="L20" s="25"/>
      <c r="M20" s="25"/>
      <c r="N20" s="25"/>
      <c r="O20" s="25" t="s">
        <v>0</v>
      </c>
      <c r="P20" s="105" t="s">
        <v>1</v>
      </c>
      <c r="Q20" s="5"/>
    </row>
    <row r="21" spans="1:19" x14ac:dyDescent="0.25">
      <c r="A21" s="36">
        <v>44834</v>
      </c>
      <c r="B21" s="20">
        <v>453</v>
      </c>
      <c r="C21" s="67" t="s">
        <v>45</v>
      </c>
      <c r="D21" s="13"/>
      <c r="E21" s="13">
        <v>257.74</v>
      </c>
      <c r="F21" s="16"/>
      <c r="J21" s="106">
        <v>44680</v>
      </c>
      <c r="K21" s="20"/>
      <c r="L21" s="141" t="s">
        <v>44</v>
      </c>
      <c r="M21" s="141"/>
      <c r="N21" s="141"/>
      <c r="O21" s="16">
        <v>64</v>
      </c>
      <c r="P21" s="105"/>
      <c r="Q21" s="5"/>
    </row>
    <row r="22" spans="1:19" ht="15.75" thickBot="1" x14ac:dyDescent="0.3">
      <c r="A22" s="36">
        <v>44844</v>
      </c>
      <c r="B22" s="71"/>
      <c r="C22" s="72" t="s">
        <v>49</v>
      </c>
      <c r="D22" s="77">
        <v>172</v>
      </c>
      <c r="E22" s="13"/>
      <c r="F22" s="38"/>
      <c r="G22" s="16"/>
      <c r="J22" s="107"/>
      <c r="K22" s="84"/>
      <c r="L22" s="84"/>
      <c r="M22" s="84"/>
      <c r="N22" s="84"/>
      <c r="O22" s="108">
        <f ca="1">SUM(O21:O24)</f>
        <v>64</v>
      </c>
      <c r="P22" s="109">
        <f ca="1">SUM(P21:P29)</f>
        <v>0</v>
      </c>
      <c r="Q22" s="5"/>
    </row>
    <row r="23" spans="1:19" ht="15.75" thickBot="1" x14ac:dyDescent="0.3">
      <c r="A23" s="36">
        <v>44844</v>
      </c>
      <c r="B23" s="71" t="s">
        <v>35</v>
      </c>
      <c r="C23" s="70" t="s">
        <v>38</v>
      </c>
      <c r="D23" s="74"/>
      <c r="E23" s="13">
        <v>58.8</v>
      </c>
      <c r="F23" s="69">
        <v>9.8000000000000007</v>
      </c>
      <c r="G23" s="8"/>
      <c r="Q23" s="5"/>
    </row>
    <row r="24" spans="1:19" ht="15.75" thickBot="1" x14ac:dyDescent="0.3">
      <c r="A24" s="36">
        <v>44846</v>
      </c>
      <c r="B24" s="71">
        <v>455</v>
      </c>
      <c r="C24" s="70" t="s">
        <v>29</v>
      </c>
      <c r="D24" s="74"/>
      <c r="E24" s="13">
        <v>64.400000000000006</v>
      </c>
      <c r="F24" s="38"/>
      <c r="G24" s="8"/>
      <c r="J24" s="121" t="s">
        <v>12</v>
      </c>
      <c r="K24" s="122"/>
      <c r="L24" s="122"/>
      <c r="M24" s="123"/>
      <c r="N24" s="65"/>
      <c r="O24" s="5"/>
      <c r="P24" s="10"/>
      <c r="Q24" s="5"/>
    </row>
    <row r="25" spans="1:19" x14ac:dyDescent="0.25">
      <c r="A25" s="36">
        <v>44855</v>
      </c>
      <c r="B25" s="71" t="s">
        <v>35</v>
      </c>
      <c r="C25" s="70" t="s">
        <v>47</v>
      </c>
      <c r="D25" s="13"/>
      <c r="E25" s="13">
        <v>36</v>
      </c>
      <c r="F25" s="38"/>
      <c r="G25" s="8"/>
      <c r="J25" s="132" t="s">
        <v>23</v>
      </c>
      <c r="K25" s="133"/>
      <c r="L25" s="133"/>
      <c r="M25" s="48">
        <v>3855.99</v>
      </c>
      <c r="N25" s="65"/>
      <c r="O25" s="127" t="s">
        <v>9</v>
      </c>
      <c r="P25" s="128"/>
      <c r="Q25" s="5"/>
    </row>
    <row r="26" spans="1:19" x14ac:dyDescent="0.25">
      <c r="A26" s="36">
        <v>44858</v>
      </c>
      <c r="B26" s="73" t="s">
        <v>35</v>
      </c>
      <c r="C26" s="70" t="s">
        <v>48</v>
      </c>
      <c r="D26" s="13"/>
      <c r="E26" s="13">
        <v>33</v>
      </c>
      <c r="F26" s="16"/>
      <c r="G26" s="8"/>
      <c r="J26" s="134" t="s">
        <v>20</v>
      </c>
      <c r="K26" s="135"/>
      <c r="L26" s="135"/>
      <c r="M26" s="49">
        <f ca="1">O22</f>
        <v>64</v>
      </c>
      <c r="N26" s="65"/>
      <c r="O26" s="91" t="s">
        <v>5</v>
      </c>
      <c r="P26" s="92">
        <v>156.88</v>
      </c>
      <c r="Q26" s="5"/>
      <c r="R26" s="23"/>
    </row>
    <row r="27" spans="1:19" x14ac:dyDescent="0.25">
      <c r="A27" s="36">
        <v>44858</v>
      </c>
      <c r="B27" s="20" t="s">
        <v>35</v>
      </c>
      <c r="C27" s="25" t="s">
        <v>32</v>
      </c>
      <c r="D27" s="13"/>
      <c r="E27" s="13">
        <v>21</v>
      </c>
      <c r="F27" s="16"/>
      <c r="G27" s="16"/>
      <c r="J27" s="34"/>
      <c r="K27" s="90"/>
      <c r="L27" s="33"/>
      <c r="M27" s="48">
        <f ca="1">M25+M26</f>
        <v>3919.99</v>
      </c>
      <c r="N27" s="110"/>
      <c r="O27" s="93" t="s">
        <v>17</v>
      </c>
      <c r="P27" s="92">
        <v>0.27</v>
      </c>
      <c r="Q27" s="27"/>
      <c r="R27" s="25"/>
    </row>
    <row r="28" spans="1:19" ht="15.75" thickBot="1" x14ac:dyDescent="0.3">
      <c r="A28" s="36">
        <v>44873</v>
      </c>
      <c r="B28" s="20">
        <v>454</v>
      </c>
      <c r="C28" s="63" t="s">
        <v>28</v>
      </c>
      <c r="D28" s="13"/>
      <c r="E28" s="13">
        <v>12.5</v>
      </c>
      <c r="F28" s="16"/>
      <c r="G28" s="16"/>
      <c r="J28" s="134" t="s">
        <v>21</v>
      </c>
      <c r="K28" s="135"/>
      <c r="L28" s="135"/>
      <c r="M28" s="50">
        <f ca="1">P22</f>
        <v>0</v>
      </c>
      <c r="N28" s="26"/>
      <c r="O28" s="113" t="s">
        <v>8</v>
      </c>
      <c r="P28" s="114">
        <f>P26+P27</f>
        <v>157.15</v>
      </c>
      <c r="Q28" s="26"/>
      <c r="R28" s="5"/>
    </row>
    <row r="29" spans="1:19" ht="16.5" thickTop="1" thickBot="1" x14ac:dyDescent="0.3">
      <c r="A29" s="36">
        <v>44887</v>
      </c>
      <c r="B29" s="20" t="s">
        <v>35</v>
      </c>
      <c r="C29" s="25" t="s">
        <v>48</v>
      </c>
      <c r="D29" s="13"/>
      <c r="E29" s="13">
        <v>33</v>
      </c>
      <c r="F29" s="16"/>
      <c r="G29" s="16"/>
      <c r="J29" s="136" t="s">
        <v>59</v>
      </c>
      <c r="K29" s="137"/>
      <c r="L29" s="137"/>
      <c r="M29" s="51">
        <f ca="1">M27-M28</f>
        <v>3919.99</v>
      </c>
      <c r="N29" s="62"/>
      <c r="P29" s="39"/>
      <c r="Q29" s="16"/>
      <c r="R29" s="10"/>
      <c r="S29" s="10"/>
    </row>
    <row r="30" spans="1:19" ht="15.75" thickBot="1" x14ac:dyDescent="0.3">
      <c r="A30" s="36">
        <v>44889</v>
      </c>
      <c r="B30" s="20" t="s">
        <v>35</v>
      </c>
      <c r="C30" s="25" t="s">
        <v>32</v>
      </c>
      <c r="D30" s="13"/>
      <c r="E30" s="13">
        <v>21</v>
      </c>
      <c r="F30" s="16"/>
      <c r="G30" s="16"/>
      <c r="J30" s="25"/>
      <c r="K30" s="25"/>
      <c r="L30" s="25"/>
      <c r="M30" s="25"/>
      <c r="N30" s="8"/>
      <c r="O30" s="8"/>
      <c r="P30" s="8"/>
      <c r="Q30" s="5"/>
      <c r="R30" s="5"/>
      <c r="S30" s="10"/>
    </row>
    <row r="31" spans="1:19" ht="15.75" thickBot="1" x14ac:dyDescent="0.3">
      <c r="A31" s="36">
        <v>44896</v>
      </c>
      <c r="B31" s="20" t="s">
        <v>35</v>
      </c>
      <c r="C31" s="25" t="s">
        <v>38</v>
      </c>
      <c r="D31" s="13"/>
      <c r="E31" s="13">
        <v>180</v>
      </c>
      <c r="F31" s="16">
        <v>30</v>
      </c>
      <c r="G31" s="16"/>
      <c r="J31" s="121" t="s">
        <v>10</v>
      </c>
      <c r="K31" s="122"/>
      <c r="L31" s="122"/>
      <c r="M31" s="122"/>
      <c r="N31" s="123"/>
      <c r="O31" s="111"/>
      <c r="P31" s="8"/>
      <c r="Q31" s="19"/>
      <c r="R31" s="5"/>
      <c r="S31" s="10"/>
    </row>
    <row r="32" spans="1:19" x14ac:dyDescent="0.25">
      <c r="A32" s="36">
        <v>44917</v>
      </c>
      <c r="B32" s="20" t="s">
        <v>35</v>
      </c>
      <c r="C32" s="25" t="s">
        <v>48</v>
      </c>
      <c r="D32" s="13"/>
      <c r="E32" s="13">
        <v>33</v>
      </c>
      <c r="F32" s="16"/>
      <c r="G32" s="16"/>
      <c r="J32" s="161" t="s">
        <v>19</v>
      </c>
      <c r="K32" s="162"/>
      <c r="L32" s="162"/>
      <c r="M32" s="162"/>
      <c r="N32" s="44">
        <v>1984.6</v>
      </c>
      <c r="P32" s="19"/>
      <c r="Q32" s="19"/>
      <c r="R32" s="5"/>
      <c r="S32" s="10"/>
    </row>
    <row r="33" spans="1:20" x14ac:dyDescent="0.25">
      <c r="A33" s="36">
        <v>44923</v>
      </c>
      <c r="B33" s="20" t="s">
        <v>35</v>
      </c>
      <c r="C33" s="25" t="s">
        <v>32</v>
      </c>
      <c r="D33" s="13"/>
      <c r="E33" s="13">
        <v>21</v>
      </c>
      <c r="F33" s="16"/>
      <c r="G33" s="16"/>
      <c r="J33" s="161" t="s">
        <v>20</v>
      </c>
      <c r="K33" s="162"/>
      <c r="L33" s="162"/>
      <c r="M33" s="162"/>
      <c r="N33" s="45">
        <f>D43</f>
        <v>3520.3</v>
      </c>
      <c r="P33" s="19"/>
      <c r="Q33" s="19"/>
      <c r="R33" s="5"/>
      <c r="S33" s="10"/>
    </row>
    <row r="34" spans="1:20" x14ac:dyDescent="0.25">
      <c r="A34" s="6">
        <v>44949</v>
      </c>
      <c r="B34" s="78" t="s">
        <v>35</v>
      </c>
      <c r="C34" s="79" t="s">
        <v>48</v>
      </c>
      <c r="E34" s="13">
        <v>33</v>
      </c>
      <c r="G34" s="16"/>
      <c r="J34" s="142" t="s">
        <v>7</v>
      </c>
      <c r="K34" s="143"/>
      <c r="L34" s="90"/>
      <c r="M34" s="90"/>
      <c r="N34" s="44">
        <f>N32+N33</f>
        <v>5504.9</v>
      </c>
      <c r="P34" s="19"/>
      <c r="Q34" s="19"/>
      <c r="R34" s="68"/>
      <c r="S34" s="10"/>
    </row>
    <row r="35" spans="1:20" ht="15.75" thickBot="1" x14ac:dyDescent="0.3">
      <c r="A35" s="36">
        <v>44950</v>
      </c>
      <c r="B35" s="20" t="s">
        <v>35</v>
      </c>
      <c r="C35" s="25" t="s">
        <v>32</v>
      </c>
      <c r="D35" s="13"/>
      <c r="E35" s="13">
        <v>21</v>
      </c>
      <c r="F35" s="16"/>
      <c r="G35" s="16"/>
      <c r="H35" s="55"/>
      <c r="J35" s="161" t="s">
        <v>21</v>
      </c>
      <c r="K35" s="162"/>
      <c r="L35" s="162"/>
      <c r="M35" s="162"/>
      <c r="N35" s="46">
        <f>E43</f>
        <v>3280.07</v>
      </c>
      <c r="S35" s="10"/>
    </row>
    <row r="36" spans="1:20" ht="16.5" thickTop="1" thickBot="1" x14ac:dyDescent="0.3">
      <c r="A36" s="6">
        <v>44979</v>
      </c>
      <c r="B36" s="14" t="s">
        <v>35</v>
      </c>
      <c r="C36" s="5" t="s">
        <v>48</v>
      </c>
      <c r="D36" s="10"/>
      <c r="E36" s="10">
        <v>33</v>
      </c>
      <c r="F36" s="10"/>
      <c r="G36" s="10"/>
      <c r="J36" s="163" t="s">
        <v>42</v>
      </c>
      <c r="K36" s="164"/>
      <c r="L36" s="164"/>
      <c r="M36" s="164"/>
      <c r="N36" s="47">
        <f>N34-N35</f>
        <v>2224.8299999999995</v>
      </c>
      <c r="R36" s="5"/>
      <c r="S36" s="10"/>
    </row>
    <row r="37" spans="1:20" x14ac:dyDescent="0.25">
      <c r="A37" s="6">
        <v>44981</v>
      </c>
      <c r="B37" s="40" t="s">
        <v>35</v>
      </c>
      <c r="C37" s="5" t="s">
        <v>32</v>
      </c>
      <c r="D37" s="10"/>
      <c r="E37" s="10">
        <v>21</v>
      </c>
      <c r="F37" s="10"/>
      <c r="G37" s="10"/>
      <c r="H37" s="55"/>
      <c r="J37" s="161" t="s">
        <v>52</v>
      </c>
      <c r="K37" s="162"/>
      <c r="L37" s="162"/>
      <c r="M37" s="162"/>
      <c r="N37" s="64">
        <v>12.5</v>
      </c>
      <c r="R37" s="5"/>
      <c r="S37" s="10"/>
    </row>
    <row r="38" spans="1:20" ht="15.75" thickBot="1" x14ac:dyDescent="0.3">
      <c r="A38" s="6">
        <v>44994</v>
      </c>
      <c r="B38" s="40">
        <v>467</v>
      </c>
      <c r="C38" s="5" t="s">
        <v>51</v>
      </c>
      <c r="D38" s="10"/>
      <c r="E38" s="10">
        <v>110.24</v>
      </c>
      <c r="F38" s="10"/>
      <c r="G38" s="10"/>
      <c r="J38" s="142" t="s">
        <v>22</v>
      </c>
      <c r="K38" s="143"/>
      <c r="L38" s="143"/>
      <c r="M38" s="143"/>
      <c r="N38" s="47">
        <f>N36-N37</f>
        <v>2212.3299999999995</v>
      </c>
      <c r="R38" s="5"/>
      <c r="S38" s="10"/>
    </row>
    <row r="39" spans="1:20" ht="15.75" thickBot="1" x14ac:dyDescent="0.3">
      <c r="A39" s="6">
        <v>44998</v>
      </c>
      <c r="B39" s="40">
        <v>471</v>
      </c>
      <c r="C39" s="5" t="s">
        <v>45</v>
      </c>
      <c r="D39" s="10"/>
      <c r="E39" s="10">
        <v>235.74</v>
      </c>
      <c r="F39" s="10"/>
      <c r="G39" s="10"/>
      <c r="H39" s="55"/>
      <c r="J39" s="165" t="s">
        <v>14</v>
      </c>
      <c r="K39" s="166"/>
      <c r="L39" s="166"/>
      <c r="M39" s="166"/>
      <c r="N39" s="112">
        <f>P17</f>
        <v>853.4</v>
      </c>
      <c r="P39" s="19"/>
      <c r="Q39" s="19"/>
      <c r="R39" s="5"/>
      <c r="S39" s="10"/>
    </row>
    <row r="40" spans="1:20" ht="15.75" thickBot="1" x14ac:dyDescent="0.3">
      <c r="A40" s="6">
        <v>45005</v>
      </c>
      <c r="B40" s="68">
        <v>472</v>
      </c>
      <c r="C40" s="5" t="s">
        <v>29</v>
      </c>
      <c r="D40" s="5"/>
      <c r="E40" s="10">
        <v>86.4</v>
      </c>
      <c r="F40" s="10"/>
      <c r="G40" s="10"/>
      <c r="H40" s="55"/>
      <c r="J40" s="19"/>
      <c r="K40" s="19"/>
      <c r="L40" s="19"/>
      <c r="M40" s="19"/>
      <c r="N40" s="19"/>
      <c r="O40" s="19"/>
      <c r="P40" s="5"/>
      <c r="Q40" s="5"/>
      <c r="R40" s="5"/>
      <c r="S40" s="10"/>
    </row>
    <row r="41" spans="1:20" x14ac:dyDescent="0.25">
      <c r="A41" s="80">
        <v>45007</v>
      </c>
      <c r="B41" s="68" t="s">
        <v>35</v>
      </c>
      <c r="C41" s="5" t="s">
        <v>48</v>
      </c>
      <c r="D41" s="5"/>
      <c r="E41" s="10">
        <v>33</v>
      </c>
      <c r="F41" s="16"/>
      <c r="G41" s="16"/>
      <c r="H41" s="55"/>
      <c r="K41" s="129" t="s">
        <v>15</v>
      </c>
      <c r="L41" s="130"/>
      <c r="M41" s="130"/>
      <c r="N41" s="130"/>
      <c r="O41" s="131"/>
    </row>
    <row r="42" spans="1:20" ht="15.75" thickBot="1" x14ac:dyDescent="0.3">
      <c r="A42" s="6">
        <v>45009</v>
      </c>
      <c r="B42" s="68" t="s">
        <v>35</v>
      </c>
      <c r="C42" s="63" t="s">
        <v>32</v>
      </c>
      <c r="E42" s="10">
        <v>21</v>
      </c>
      <c r="F42" s="5"/>
      <c r="G42" s="5"/>
      <c r="K42" s="147" t="s">
        <v>24</v>
      </c>
      <c r="L42" s="148"/>
      <c r="M42" s="148"/>
      <c r="N42" s="149"/>
      <c r="O42" s="115">
        <v>5997.47</v>
      </c>
      <c r="S42" s="81"/>
      <c r="T42" s="8"/>
    </row>
    <row r="43" spans="1:20" x14ac:dyDescent="0.25">
      <c r="A43" s="63"/>
      <c r="D43" s="11">
        <f>SUM(D4:D36)</f>
        <v>3520.3</v>
      </c>
      <c r="E43" s="11">
        <f>SUM(E3:E42)</f>
        <v>3280.07</v>
      </c>
      <c r="F43" s="5"/>
      <c r="G43" s="5"/>
      <c r="H43" s="55"/>
      <c r="K43" s="154" t="s">
        <v>54</v>
      </c>
      <c r="L43" s="155"/>
      <c r="M43" s="155"/>
      <c r="N43" s="155"/>
      <c r="O43" s="83">
        <f>D43</f>
        <v>3520.3</v>
      </c>
      <c r="S43" s="82"/>
      <c r="T43" s="82"/>
    </row>
    <row r="44" spans="1:20" x14ac:dyDescent="0.25">
      <c r="A44" s="139" t="s">
        <v>18</v>
      </c>
      <c r="B44" s="139"/>
      <c r="C44" s="139"/>
      <c r="K44" s="167" t="s">
        <v>55</v>
      </c>
      <c r="L44" s="168"/>
      <c r="M44" s="168"/>
      <c r="N44" s="168"/>
      <c r="O44" s="83">
        <f ca="1">O22</f>
        <v>64</v>
      </c>
      <c r="S44" s="38"/>
      <c r="T44" s="8"/>
    </row>
    <row r="45" spans="1:20" ht="17.25" customHeight="1" thickBot="1" x14ac:dyDescent="0.3">
      <c r="A45" s="138" t="s">
        <v>53</v>
      </c>
      <c r="B45" s="138"/>
      <c r="C45" s="138"/>
      <c r="E45" s="13">
        <v>12.5</v>
      </c>
      <c r="G45" s="117"/>
      <c r="H45" s="117"/>
      <c r="I45" s="117"/>
      <c r="J45" s="118"/>
      <c r="K45" s="169" t="s">
        <v>56</v>
      </c>
      <c r="L45" s="170"/>
      <c r="M45" s="170"/>
      <c r="N45" s="170"/>
      <c r="O45" s="88">
        <f>P27</f>
        <v>0.27</v>
      </c>
    </row>
    <row r="46" spans="1:20" x14ac:dyDescent="0.25">
      <c r="E46" s="11">
        <f>E45</f>
        <v>12.5</v>
      </c>
      <c r="G46" s="117"/>
      <c r="H46" s="117"/>
      <c r="I46" s="117"/>
      <c r="J46" s="118"/>
      <c r="K46" s="145" t="s">
        <v>57</v>
      </c>
      <c r="L46" s="146"/>
      <c r="M46" s="146"/>
      <c r="N46" s="146"/>
      <c r="O46" s="89">
        <v>3584.57</v>
      </c>
    </row>
    <row r="47" spans="1:20" x14ac:dyDescent="0.25">
      <c r="H47" s="55"/>
      <c r="K47" s="152" t="s">
        <v>58</v>
      </c>
      <c r="L47" s="153"/>
      <c r="M47" s="153"/>
      <c r="N47" s="153"/>
      <c r="O47" s="116">
        <f>O42+O46</f>
        <v>9582.0400000000009</v>
      </c>
    </row>
    <row r="48" spans="1:20" ht="15.75" thickBot="1" x14ac:dyDescent="0.3">
      <c r="H48" s="55"/>
      <c r="K48" s="150" t="s">
        <v>25</v>
      </c>
      <c r="L48" s="151"/>
      <c r="M48" s="151"/>
      <c r="N48" s="151"/>
      <c r="O48" s="86">
        <f>N35</f>
        <v>3280.07</v>
      </c>
    </row>
    <row r="49" spans="6:17" ht="15.75" thickBot="1" x14ac:dyDescent="0.3">
      <c r="H49" s="55"/>
      <c r="K49" s="156" t="s">
        <v>26</v>
      </c>
      <c r="L49" s="157"/>
      <c r="M49" s="157"/>
      <c r="N49" s="157"/>
      <c r="O49" s="87">
        <f>O47-O48</f>
        <v>6301.9700000000012</v>
      </c>
      <c r="Q49" s="55"/>
    </row>
    <row r="51" spans="6:17" x14ac:dyDescent="0.25">
      <c r="F51" s="55"/>
    </row>
  </sheetData>
  <mergeCells count="32">
    <mergeCell ref="K49:N49"/>
    <mergeCell ref="J19:P19"/>
    <mergeCell ref="J32:M32"/>
    <mergeCell ref="J33:M33"/>
    <mergeCell ref="J35:M35"/>
    <mergeCell ref="J36:M36"/>
    <mergeCell ref="J37:M37"/>
    <mergeCell ref="J38:M38"/>
    <mergeCell ref="J39:M39"/>
    <mergeCell ref="J31:N31"/>
    <mergeCell ref="K44:N44"/>
    <mergeCell ref="K45:N45"/>
    <mergeCell ref="K46:N46"/>
    <mergeCell ref="K42:N42"/>
    <mergeCell ref="K48:N48"/>
    <mergeCell ref="K47:N47"/>
    <mergeCell ref="K43:N43"/>
    <mergeCell ref="A45:C45"/>
    <mergeCell ref="A44:C44"/>
    <mergeCell ref="L16:N16"/>
    <mergeCell ref="L21:N21"/>
    <mergeCell ref="J34:K34"/>
    <mergeCell ref="L17:N17"/>
    <mergeCell ref="A1:F1"/>
    <mergeCell ref="J24:M24"/>
    <mergeCell ref="J3:P3"/>
    <mergeCell ref="O25:P25"/>
    <mergeCell ref="K41:O41"/>
    <mergeCell ref="J25:L25"/>
    <mergeCell ref="J26:L26"/>
    <mergeCell ref="J28:L28"/>
    <mergeCell ref="J29:L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</dc:creator>
  <cp:lastModifiedBy>Christine</cp:lastModifiedBy>
  <cp:lastPrinted>2023-05-08T07:40:31Z</cp:lastPrinted>
  <dcterms:created xsi:type="dcterms:W3CDTF">2021-05-12T18:14:55Z</dcterms:created>
  <dcterms:modified xsi:type="dcterms:W3CDTF">2023-05-10T17:38:58Z</dcterms:modified>
</cp:coreProperties>
</file>